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tsh.DESKTOP-4CS65PU\Desktop\TRIMESTRE\9. LEY DE DISCIPLINA\2025\1er trimestre\"/>
    </mc:Choice>
  </mc:AlternateContent>
  <xr:revisionPtr revIDLastSave="0" documentId="8_{63EFF8FD-BEC4-4C05-975B-0282CF251CF1}" xr6:coauthVersionLast="36" xr6:coauthVersionMax="36" xr10:uidLastSave="{00000000-0000-0000-0000-000000000000}"/>
  <bookViews>
    <workbookView xWindow="32760" yWindow="3276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91029" fullCalcOnLoad="1"/>
</workbook>
</file>

<file path=xl/calcChain.xml><?xml version="1.0" encoding="utf-8"?>
<calcChain xmlns="http://schemas.openxmlformats.org/spreadsheetml/2006/main">
  <c r="F69" i="1" l="1"/>
  <c r="I69" i="1"/>
  <c r="F96" i="1"/>
  <c r="I96" i="1" s="1"/>
  <c r="F97" i="1"/>
  <c r="I97" i="1" s="1"/>
  <c r="F98" i="1"/>
  <c r="I98" i="1" s="1"/>
  <c r="F99" i="1"/>
  <c r="F100" i="1"/>
  <c r="I100" i="1" s="1"/>
  <c r="F101" i="1"/>
  <c r="I101" i="1" s="1"/>
  <c r="F102" i="1"/>
  <c r="F103" i="1"/>
  <c r="I103" i="1" s="1"/>
  <c r="F95" i="1"/>
  <c r="I95" i="1" s="1"/>
  <c r="F88" i="1"/>
  <c r="I88" i="1"/>
  <c r="F89" i="1"/>
  <c r="I89" i="1" s="1"/>
  <c r="F90" i="1"/>
  <c r="F91" i="1"/>
  <c r="F92" i="1"/>
  <c r="F93" i="1"/>
  <c r="I93" i="1" s="1"/>
  <c r="F87" i="1"/>
  <c r="I87" i="1" s="1"/>
  <c r="F78" i="1"/>
  <c r="I78" i="1" s="1"/>
  <c r="F79" i="1"/>
  <c r="I79" i="1"/>
  <c r="F80" i="1"/>
  <c r="F81" i="1"/>
  <c r="I81" i="1" s="1"/>
  <c r="F82" i="1"/>
  <c r="I82" i="1"/>
  <c r="F83" i="1"/>
  <c r="I83" i="1"/>
  <c r="F77" i="1"/>
  <c r="I77" i="1" s="1"/>
  <c r="F74" i="1"/>
  <c r="F72" i="1" s="1"/>
  <c r="I72" i="1" s="1"/>
  <c r="F75" i="1"/>
  <c r="I75" i="1" s="1"/>
  <c r="F73" i="1"/>
  <c r="F65" i="1"/>
  <c r="F66" i="1"/>
  <c r="F67" i="1"/>
  <c r="F68" i="1"/>
  <c r="F63" i="1" s="1"/>
  <c r="F70" i="1"/>
  <c r="I70" i="1"/>
  <c r="F71" i="1"/>
  <c r="F64" i="1"/>
  <c r="F61" i="1"/>
  <c r="I61" i="1"/>
  <c r="F62" i="1"/>
  <c r="I62" i="1" s="1"/>
  <c r="F60" i="1"/>
  <c r="F59" i="1" s="1"/>
  <c r="I59" i="1" s="1"/>
  <c r="F51" i="1"/>
  <c r="F49" i="1" s="1"/>
  <c r="F52" i="1"/>
  <c r="I52" i="1" s="1"/>
  <c r="F53" i="1"/>
  <c r="F54" i="1"/>
  <c r="F55" i="1"/>
  <c r="F56" i="1"/>
  <c r="I56" i="1" s="1"/>
  <c r="F57" i="1"/>
  <c r="F58" i="1"/>
  <c r="I58" i="1" s="1"/>
  <c r="F50" i="1"/>
  <c r="F41" i="1"/>
  <c r="I41" i="1"/>
  <c r="F42" i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/>
  <c r="F40" i="1"/>
  <c r="F39" i="1" s="1"/>
  <c r="F31" i="1"/>
  <c r="I31" i="1" s="1"/>
  <c r="F32" i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0" i="1"/>
  <c r="F21" i="1"/>
  <c r="I21" i="1"/>
  <c r="F22" i="1"/>
  <c r="I22" i="1" s="1"/>
  <c r="F23" i="1"/>
  <c r="I23" i="1"/>
  <c r="F24" i="1"/>
  <c r="F25" i="1"/>
  <c r="I25" i="1" s="1"/>
  <c r="F26" i="1"/>
  <c r="I26" i="1" s="1"/>
  <c r="F27" i="1"/>
  <c r="I27" i="1" s="1"/>
  <c r="F28" i="1"/>
  <c r="F20" i="1"/>
  <c r="I20" i="1" s="1"/>
  <c r="F13" i="1"/>
  <c r="I13" i="1"/>
  <c r="F14" i="1"/>
  <c r="I14" i="1" s="1"/>
  <c r="F15" i="1"/>
  <c r="I15" i="1" s="1"/>
  <c r="F16" i="1"/>
  <c r="F17" i="1"/>
  <c r="F18" i="1"/>
  <c r="I18" i="1"/>
  <c r="F12" i="1"/>
  <c r="I12" i="1" s="1"/>
  <c r="F153" i="1"/>
  <c r="I153" i="1" s="1"/>
  <c r="F154" i="1"/>
  <c r="F155" i="1"/>
  <c r="F156" i="1"/>
  <c r="F157" i="1"/>
  <c r="I157" i="1"/>
  <c r="F158" i="1"/>
  <c r="I158" i="1" s="1"/>
  <c r="F152" i="1"/>
  <c r="F149" i="1"/>
  <c r="I149" i="1"/>
  <c r="F150" i="1"/>
  <c r="I150" i="1"/>
  <c r="F148" i="1"/>
  <c r="F147" i="1" s="1"/>
  <c r="I147" i="1" s="1"/>
  <c r="F140" i="1"/>
  <c r="F141" i="1"/>
  <c r="F142" i="1"/>
  <c r="F143" i="1"/>
  <c r="I143" i="1"/>
  <c r="F144" i="1"/>
  <c r="I144" i="1" s="1"/>
  <c r="F145" i="1"/>
  <c r="F138" i="1" s="1"/>
  <c r="I138" i="1" s="1"/>
  <c r="F146" i="1"/>
  <c r="I146" i="1"/>
  <c r="F139" i="1"/>
  <c r="F136" i="1"/>
  <c r="F137" i="1"/>
  <c r="I137" i="1"/>
  <c r="F135" i="1"/>
  <c r="F134" i="1" s="1"/>
  <c r="I134" i="1" s="1"/>
  <c r="F126" i="1"/>
  <c r="I126" i="1" s="1"/>
  <c r="F127" i="1"/>
  <c r="F128" i="1"/>
  <c r="F129" i="1"/>
  <c r="I129" i="1"/>
  <c r="F130" i="1"/>
  <c r="I130" i="1"/>
  <c r="F131" i="1"/>
  <c r="I131" i="1" s="1"/>
  <c r="F132" i="1"/>
  <c r="I132" i="1" s="1"/>
  <c r="F133" i="1"/>
  <c r="I133" i="1"/>
  <c r="F125" i="1"/>
  <c r="F124" i="1" s="1"/>
  <c r="I124" i="1" s="1"/>
  <c r="I125" i="1"/>
  <c r="F116" i="1"/>
  <c r="I116" i="1" s="1"/>
  <c r="F117" i="1"/>
  <c r="F118" i="1"/>
  <c r="F119" i="1"/>
  <c r="I119" i="1"/>
  <c r="F120" i="1"/>
  <c r="I120" i="1" s="1"/>
  <c r="F121" i="1"/>
  <c r="I121" i="1"/>
  <c r="F122" i="1"/>
  <c r="I122" i="1"/>
  <c r="F123" i="1"/>
  <c r="I123" i="1"/>
  <c r="F115" i="1"/>
  <c r="F114" i="1" s="1"/>
  <c r="I114" i="1" s="1"/>
  <c r="F106" i="1"/>
  <c r="I106" i="1" s="1"/>
  <c r="F107" i="1"/>
  <c r="I107" i="1" s="1"/>
  <c r="F108" i="1"/>
  <c r="I108" i="1" s="1"/>
  <c r="F109" i="1"/>
  <c r="I109" i="1" s="1"/>
  <c r="F110" i="1"/>
  <c r="I110" i="1" s="1"/>
  <c r="F111" i="1"/>
  <c r="I111" i="1" s="1"/>
  <c r="F112" i="1"/>
  <c r="I112" i="1" s="1"/>
  <c r="F113" i="1"/>
  <c r="I113" i="1" s="1"/>
  <c r="F105" i="1"/>
  <c r="I105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90" i="1"/>
  <c r="I91" i="1"/>
  <c r="I92" i="1"/>
  <c r="I99" i="1"/>
  <c r="I102" i="1"/>
  <c r="I117" i="1"/>
  <c r="I118" i="1"/>
  <c r="I128" i="1"/>
  <c r="I136" i="1"/>
  <c r="I140" i="1"/>
  <c r="I141" i="1"/>
  <c r="I142" i="1"/>
  <c r="I154" i="1"/>
  <c r="I155" i="1"/>
  <c r="I156" i="1"/>
  <c r="I73" i="1"/>
  <c r="I74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I71" i="1"/>
  <c r="I152" i="1"/>
  <c r="I67" i="1"/>
  <c r="I66" i="1"/>
  <c r="I64" i="1"/>
  <c r="I57" i="1"/>
  <c r="I55" i="1"/>
  <c r="I54" i="1"/>
  <c r="I53" i="1"/>
  <c r="I50" i="1"/>
  <c r="I42" i="1"/>
  <c r="I32" i="1"/>
  <c r="I28" i="1"/>
  <c r="I24" i="1"/>
  <c r="I127" i="1"/>
  <c r="I148" i="1"/>
  <c r="I65" i="1"/>
  <c r="F76" i="1"/>
  <c r="I76" i="1"/>
  <c r="I139" i="1"/>
  <c r="F104" i="1" l="1"/>
  <c r="I104" i="1" s="1"/>
  <c r="E85" i="1"/>
  <c r="H85" i="1"/>
  <c r="G85" i="1"/>
  <c r="D85" i="1"/>
  <c r="F86" i="1"/>
  <c r="I63" i="1"/>
  <c r="I51" i="1"/>
  <c r="I49" i="1" s="1"/>
  <c r="F29" i="1"/>
  <c r="G10" i="1"/>
  <c r="I19" i="1"/>
  <c r="E10" i="1"/>
  <c r="H10" i="1"/>
  <c r="D10" i="1"/>
  <c r="F19" i="1"/>
  <c r="F11" i="1"/>
  <c r="I11" i="1"/>
  <c r="I86" i="1"/>
  <c r="I115" i="1"/>
  <c r="I145" i="1"/>
  <c r="I68" i="1"/>
  <c r="I40" i="1"/>
  <c r="I39" i="1" s="1"/>
  <c r="I135" i="1"/>
  <c r="F94" i="1"/>
  <c r="I94" i="1" s="1"/>
  <c r="I30" i="1"/>
  <c r="I29" i="1" s="1"/>
  <c r="I60" i="1"/>
  <c r="F151" i="1"/>
  <c r="I151" i="1" s="1"/>
  <c r="H160" i="1" l="1"/>
  <c r="G160" i="1"/>
  <c r="E160" i="1"/>
  <c r="D160" i="1"/>
  <c r="F10" i="1"/>
  <c r="I10" i="1"/>
  <c r="I85" i="1"/>
  <c r="F85" i="1"/>
  <c r="F160" i="1" l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<sst xmlns="http://schemas.openxmlformats.org/spreadsheetml/2006/main" count="162" uniqueCount="89">
  <si>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</si>
  <si>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</si>
  <si>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</si>
  <si>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</si>
  <si>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</si>
  <si>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</si>
  <si>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</si>
  <si>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</si>
  <si>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</si>
  <si>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</si>
  <si>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</si>
  <si>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</si>
  <si>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</si>
  <si>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</si>
  <si>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</si>
  <si>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</si>
  <si>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</si>
  <si>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</si>
  <si>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</si>
  <si>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</si>
  <si>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</si>
  <si>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</si>
  <si>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</si>
  <si>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</si>
  <si>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</si>
  <si>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</si>
  <si>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</si>
  <si>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</si>
  <si>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</si>
  <si>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</si>
  <si>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</si>
  <si>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</si>
  <si>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</si>
  <si>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</si>
  <si>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</si>
  <si>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</si>
  <si>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</si>
  <si>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</si>
  <si>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</si>
  <si>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</si>
  <si>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</si>
  <si>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</si>
  <si>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</si>
  <si>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</si>
  <si>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</si>
  <si>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</si>
  <si>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</si>
  <si>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</si>
  <si>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</si>
  <si>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</si>
  <si>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</si>
  <si>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</si>
  <si>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</si>
  <si>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</si>
  <si>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</si>
  <si>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</si>
  <si>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</si>
  <si>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</si>
  <si>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</si>
  <si>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</si>
  <si>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</si>
  <si>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</si>
  <si>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</si>
  <si>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</si>
  <si>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</si>
  <si>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</si>
  <si>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</si>
  <si>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</si>
  <si>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</si>
  <si>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</si>
  <si>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</si>
  <si>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</si>
  <si>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</si>
  <si>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</si>
  <si>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</si>
  <si>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</si>
  <si>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</si>
  <si>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</si>
  <si>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</si>
  <si>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</si>
  <si>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</si>
  <si>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</si>
  <si>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</si>
  <si>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</si>
  <si>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</si>
  <si>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</si>
  <si>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</si>
  <si>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Universidad Tecnológica de la Sierra Hidalguense (a)</t>
  </si>
  <si>
    <t>Del 1 de Enero al 10 de Abril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</si>
</sst>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6" t="s">
        <v>87</v>
      </c>
      <c r="C2" s="27"/>
      <c r="D2" s="27"/>
      <c r="E2" s="27"/>
      <c r="F2" s="27"/>
      <c r="G2" s="27"/>
      <c r="H2" s="27"/>
      <c r="I2" s="28"/>
    </row>
    <row r="3" spans="2:9" x14ac:dyDescent="0.2">
      <c r="B3" s="29" t="s">
        <v>0</v>
      </c>
      <c r="C3" s="30"/>
      <c r="D3" s="30"/>
      <c r="E3" s="30"/>
      <c r="F3" s="30"/>
      <c r="G3" s="30"/>
      <c r="H3" s="30"/>
      <c r="I3" s="31"/>
    </row>
    <row r="4" spans="2:9" x14ac:dyDescent="0.2">
      <c r="B4" s="29" t="s">
        <v>1</v>
      </c>
      <c r="C4" s="30"/>
      <c r="D4" s="30"/>
      <c r="E4" s="30"/>
      <c r="F4" s="30"/>
      <c r="G4" s="30"/>
      <c r="H4" s="30"/>
      <c r="I4" s="31"/>
    </row>
    <row r="5" spans="2:9" x14ac:dyDescent="0.2">
      <c r="B5" s="29" t="s">
        <v>88</v>
      </c>
      <c r="C5" s="30"/>
      <c r="D5" s="30"/>
      <c r="E5" s="30"/>
      <c r="F5" s="30"/>
      <c r="G5" s="30"/>
      <c r="H5" s="30"/>
      <c r="I5" s="31"/>
    </row>
    <row r="6" spans="2:9" ht="13.5" thickBot="1" x14ac:dyDescent="0.25">
      <c r="B6" s="32" t="s">
        <v>2</v>
      </c>
      <c r="C6" s="33"/>
      <c r="D6" s="33"/>
      <c r="E6" s="33"/>
      <c r="F6" s="33"/>
      <c r="G6" s="33"/>
      <c r="H6" s="33"/>
      <c r="I6" s="34"/>
    </row>
    <row r="7" spans="2:9" ht="15.75" customHeight="1" x14ac:dyDescent="0.2">
      <c r="B7" s="26" t="s">
        <v>3</v>
      </c>
      <c r="C7" s="35"/>
      <c r="D7" s="26" t="s">
        <v>4</v>
      </c>
      <c r="E7" s="27"/>
      <c r="F7" s="27"/>
      <c r="G7" s="27"/>
      <c r="H7" s="35"/>
      <c r="I7" s="40" t="s">
        <v>5</v>
      </c>
    </row>
    <row r="8" spans="2:9" ht="15" customHeight="1" thickBot="1" x14ac:dyDescent="0.25">
      <c r="B8" s="29"/>
      <c r="C8" s="39"/>
      <c r="D8" s="32"/>
      <c r="E8" s="33"/>
      <c r="F8" s="33"/>
      <c r="G8" s="33"/>
      <c r="H8" s="36"/>
      <c r="I8" s="41"/>
    </row>
    <row r="9" spans="2:9" ht="26.25" thickBot="1" x14ac:dyDescent="0.25">
      <c r="B9" s="32"/>
      <c r="C9" s="36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2"/>
    </row>
    <row r="10" spans="2:9" x14ac:dyDescent="0.2">
      <c r="B10" s="7" t="s">
        <v>11</v>
      </c>
      <c r="C10" s="8"/>
      <c r="D10" s="14">
        <f t="shared" ref="D10:I10" si="0">D11+D19+D29+D39+D49+D59+D72+D76+D63</f>
        <v>41508016</v>
      </c>
      <c r="E10" s="14">
        <f t="shared" si="0"/>
        <v>7442.8999999999705</v>
      </c>
      <c r="F10" s="14">
        <f t="shared" si="0"/>
        <v>41515458.899999999</v>
      </c>
      <c r="G10" s="14">
        <f t="shared" si="0"/>
        <v>8137924.0699999984</v>
      </c>
      <c r="H10" s="14">
        <f t="shared" si="0"/>
        <v>6311400.46</v>
      </c>
      <c r="I10" s="14">
        <f t="shared" si="0"/>
        <v>33377534.830000002</v>
      </c>
    </row>
    <row r="11" spans="2:9" x14ac:dyDescent="0.2">
      <c r="B11" s="3" t="s">
        <v>12</v>
      </c>
      <c r="C11" s="9"/>
      <c r="D11" s="15">
        <f t="shared" ref="D11:I11" si="1">SUM(D12:D18)</f>
        <v>33797664</v>
      </c>
      <c r="E11" s="15">
        <f t="shared" si="1"/>
        <v>257911.99999999997</v>
      </c>
      <c r="F11" s="15">
        <f t="shared" si="1"/>
        <v>34055576</v>
      </c>
      <c r="G11" s="15">
        <f t="shared" si="1"/>
        <v>7130915.8199999984</v>
      </c>
      <c r="H11" s="15">
        <f t="shared" si="1"/>
        <v>5951932.3499999996</v>
      </c>
      <c r="I11" s="15">
        <f t="shared" si="1"/>
        <v>26924660.180000003</v>
      </c>
    </row>
    <row r="12" spans="2:9" x14ac:dyDescent="0.2">
      <c r="B12" s="13" t="s">
        <v>13</v>
      </c>
      <c r="C12" s="11"/>
      <c r="D12" s="15">
        <v>21137808</v>
      </c>
      <c r="E12" s="16">
        <v>504009.67</v>
      </c>
      <c r="F12" s="16">
        <f>D12+E12</f>
        <v>21641817.670000002</v>
      </c>
      <c r="G12" s="16">
        <v>5620198.9299999997</v>
      </c>
      <c r="H12" s="16">
        <v>4690655.92</v>
      </c>
      <c r="I12" s="16">
        <f>F12-G12</f>
        <v>16021618.740000002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5950217</v>
      </c>
      <c r="E14" s="16">
        <v>-264468.26</v>
      </c>
      <c r="F14" s="16">
        <f t="shared" si="2"/>
        <v>5685748.7400000002</v>
      </c>
      <c r="G14" s="16">
        <v>8187.22</v>
      </c>
      <c r="H14" s="16">
        <v>8187.22</v>
      </c>
      <c r="I14" s="16">
        <f t="shared" si="3"/>
        <v>5677561.5200000005</v>
      </c>
    </row>
    <row r="15" spans="2:9" x14ac:dyDescent="0.2">
      <c r="B15" s="13" t="s">
        <v>16</v>
      </c>
      <c r="C15" s="11"/>
      <c r="D15" s="15">
        <v>4640346</v>
      </c>
      <c r="E15" s="16">
        <v>15456.52</v>
      </c>
      <c r="F15" s="16">
        <f t="shared" si="2"/>
        <v>4655802.5199999996</v>
      </c>
      <c r="G15" s="16">
        <v>1053048.8999999999</v>
      </c>
      <c r="H15" s="16">
        <v>878358.35</v>
      </c>
      <c r="I15" s="16">
        <f t="shared" si="3"/>
        <v>3602753.6199999996</v>
      </c>
    </row>
    <row r="16" spans="2:9" x14ac:dyDescent="0.2">
      <c r="B16" s="13" t="s">
        <v>17</v>
      </c>
      <c r="C16" s="11"/>
      <c r="D16" s="15">
        <v>2069293</v>
      </c>
      <c r="E16" s="16">
        <v>2914.07</v>
      </c>
      <c r="F16" s="16">
        <f t="shared" si="2"/>
        <v>2072207.07</v>
      </c>
      <c r="G16" s="16">
        <v>449480.77</v>
      </c>
      <c r="H16" s="16">
        <v>374730.86</v>
      </c>
      <c r="I16" s="16">
        <f t="shared" si="3"/>
        <v>1622726.3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1240505</v>
      </c>
      <c r="E19" s="15">
        <f t="shared" si="4"/>
        <v>-120466.88</v>
      </c>
      <c r="F19" s="15">
        <f t="shared" si="4"/>
        <v>1120038.1200000001</v>
      </c>
      <c r="G19" s="15">
        <f t="shared" si="4"/>
        <v>82240.239999999991</v>
      </c>
      <c r="H19" s="15">
        <f t="shared" si="4"/>
        <v>250</v>
      </c>
      <c r="I19" s="15">
        <f t="shared" si="4"/>
        <v>1037797.88</v>
      </c>
    </row>
    <row r="20" spans="2:9" x14ac:dyDescent="0.2">
      <c r="B20" s="13" t="s">
        <v>21</v>
      </c>
      <c r="C20" s="11"/>
      <c r="D20" s="15">
        <v>434575</v>
      </c>
      <c r="E20" s="16">
        <v>-73000</v>
      </c>
      <c r="F20" s="15">
        <f t="shared" ref="F20:F28" si="5">D20+E20</f>
        <v>361575</v>
      </c>
      <c r="G20" s="16">
        <v>4972</v>
      </c>
      <c r="H20" s="16">
        <v>0</v>
      </c>
      <c r="I20" s="16">
        <f>F20-G20</f>
        <v>356603</v>
      </c>
    </row>
    <row r="21" spans="2:9" x14ac:dyDescent="0.2">
      <c r="B21" s="13" t="s">
        <v>22</v>
      </c>
      <c r="C21" s="11"/>
      <c r="D21" s="15"/>
      <c r="E21" s="16"/>
      <c r="F21" s="15">
        <f t="shared" si="5"/>
        <v>0</v>
      </c>
      <c r="G21" s="16"/>
      <c r="H21" s="16"/>
      <c r="I21" s="16">
        <f t="shared" ref="I21:I83" si="6">F21-G21</f>
        <v>0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170507</v>
      </c>
      <c r="E23" s="16">
        <v>-22000</v>
      </c>
      <c r="F23" s="15">
        <f t="shared" si="5"/>
        <v>148507</v>
      </c>
      <c r="G23" s="16">
        <v>0</v>
      </c>
      <c r="H23" s="16">
        <v>0</v>
      </c>
      <c r="I23" s="16">
        <f t="shared" si="6"/>
        <v>148507</v>
      </c>
    </row>
    <row r="24" spans="2:9" x14ac:dyDescent="0.2">
      <c r="B24" s="13" t="s">
        <v>25</v>
      </c>
      <c r="C24" s="11"/>
      <c r="D24" s="15">
        <v>111212</v>
      </c>
      <c r="E24" s="16">
        <v>0</v>
      </c>
      <c r="F24" s="15">
        <f t="shared" si="5"/>
        <v>111212</v>
      </c>
      <c r="G24" s="16">
        <v>27889.56</v>
      </c>
      <c r="H24" s="16">
        <v>0</v>
      </c>
      <c r="I24" s="16">
        <f t="shared" si="6"/>
        <v>83322.44</v>
      </c>
    </row>
    <row r="25" spans="2:9" x14ac:dyDescent="0.2">
      <c r="B25" s="13" t="s">
        <v>26</v>
      </c>
      <c r="C25" s="11"/>
      <c r="D25" s="15">
        <v>382800</v>
      </c>
      <c r="E25" s="16">
        <v>0</v>
      </c>
      <c r="F25" s="15">
        <f t="shared" si="5"/>
        <v>382800</v>
      </c>
      <c r="G25" s="16">
        <v>49378.68</v>
      </c>
      <c r="H25" s="16">
        <v>250</v>
      </c>
      <c r="I25" s="16">
        <f t="shared" si="6"/>
        <v>333421.32</v>
      </c>
    </row>
    <row r="26" spans="2:9" x14ac:dyDescent="0.2">
      <c r="B26" s="13" t="s">
        <v>27</v>
      </c>
      <c r="C26" s="11"/>
      <c r="D26" s="15">
        <v>106354</v>
      </c>
      <c r="E26" s="16">
        <v>-22466.880000000001</v>
      </c>
      <c r="F26" s="15">
        <f t="shared" si="5"/>
        <v>83887.12</v>
      </c>
      <c r="G26" s="16">
        <v>0</v>
      </c>
      <c r="H26" s="16">
        <v>0</v>
      </c>
      <c r="I26" s="16">
        <f t="shared" si="6"/>
        <v>83887.12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35057</v>
      </c>
      <c r="E28" s="16">
        <v>-3000</v>
      </c>
      <c r="F28" s="15">
        <f t="shared" si="5"/>
        <v>32057</v>
      </c>
      <c r="G28" s="16">
        <v>0</v>
      </c>
      <c r="H28" s="16">
        <v>0</v>
      </c>
      <c r="I28" s="16">
        <f t="shared" si="6"/>
        <v>32057</v>
      </c>
    </row>
    <row r="29" spans="2:9" x14ac:dyDescent="0.2">
      <c r="B29" s="3" t="s">
        <v>30</v>
      </c>
      <c r="C29" s="9"/>
      <c r="D29" s="15">
        <f t="shared" ref="D29:I29" si="7">SUM(D30:D38)</f>
        <v>5775833</v>
      </c>
      <c r="E29" s="15">
        <f t="shared" si="7"/>
        <v>-137445.12</v>
      </c>
      <c r="F29" s="15">
        <f t="shared" si="7"/>
        <v>5638387.8799999999</v>
      </c>
      <c r="G29" s="15">
        <f t="shared" si="7"/>
        <v>924768.01</v>
      </c>
      <c r="H29" s="15">
        <f t="shared" si="7"/>
        <v>359218.11</v>
      </c>
      <c r="I29" s="15">
        <f t="shared" si="7"/>
        <v>4713619.87</v>
      </c>
    </row>
    <row r="30" spans="2:9" x14ac:dyDescent="0.2">
      <c r="B30" s="13" t="s">
        <v>31</v>
      </c>
      <c r="C30" s="11"/>
      <c r="D30" s="15">
        <v>1094811</v>
      </c>
      <c r="E30" s="16">
        <v>-108105.83</v>
      </c>
      <c r="F30" s="15">
        <f t="shared" ref="F30:F38" si="8">D30+E30</f>
        <v>986705.17</v>
      </c>
      <c r="G30" s="16">
        <v>211344.35</v>
      </c>
      <c r="H30" s="16">
        <v>54464.78</v>
      </c>
      <c r="I30" s="16">
        <f t="shared" si="6"/>
        <v>775360.82000000007</v>
      </c>
    </row>
    <row r="31" spans="2:9" x14ac:dyDescent="0.2">
      <c r="B31" s="13" t="s">
        <v>32</v>
      </c>
      <c r="C31" s="11"/>
      <c r="D31" s="15">
        <v>324742</v>
      </c>
      <c r="E31" s="16">
        <v>0</v>
      </c>
      <c r="F31" s="15">
        <f t="shared" si="8"/>
        <v>324742</v>
      </c>
      <c r="G31" s="16">
        <v>15000</v>
      </c>
      <c r="H31" s="16">
        <v>15000</v>
      </c>
      <c r="I31" s="16">
        <f t="shared" si="6"/>
        <v>309742</v>
      </c>
    </row>
    <row r="32" spans="2:9" x14ac:dyDescent="0.2">
      <c r="B32" s="13" t="s">
        <v>33</v>
      </c>
      <c r="C32" s="11"/>
      <c r="D32" s="15">
        <v>1079580</v>
      </c>
      <c r="E32" s="16">
        <v>33040.76</v>
      </c>
      <c r="F32" s="15">
        <f t="shared" si="8"/>
        <v>1112620.76</v>
      </c>
      <c r="G32" s="16">
        <v>199285.88</v>
      </c>
      <c r="H32" s="16">
        <v>30000</v>
      </c>
      <c r="I32" s="16">
        <f t="shared" si="6"/>
        <v>913334.88</v>
      </c>
    </row>
    <row r="33" spans="2:9" x14ac:dyDescent="0.2">
      <c r="B33" s="13" t="s">
        <v>34</v>
      </c>
      <c r="C33" s="11"/>
      <c r="D33" s="15">
        <v>213000</v>
      </c>
      <c r="E33" s="16">
        <v>0</v>
      </c>
      <c r="F33" s="15">
        <f t="shared" si="8"/>
        <v>213000</v>
      </c>
      <c r="G33" s="16">
        <v>2714.69</v>
      </c>
      <c r="H33" s="16">
        <v>0</v>
      </c>
      <c r="I33" s="16">
        <f t="shared" si="6"/>
        <v>210285.31</v>
      </c>
    </row>
    <row r="34" spans="2:9" x14ac:dyDescent="0.2">
      <c r="B34" s="13" t="s">
        <v>35</v>
      </c>
      <c r="C34" s="11"/>
      <c r="D34" s="15">
        <v>427176</v>
      </c>
      <c r="E34" s="16">
        <v>-11600</v>
      </c>
      <c r="F34" s="15">
        <f t="shared" si="8"/>
        <v>415576</v>
      </c>
      <c r="G34" s="16">
        <v>115939.6</v>
      </c>
      <c r="H34" s="16">
        <v>0</v>
      </c>
      <c r="I34" s="16">
        <f t="shared" si="6"/>
        <v>299636.40000000002</v>
      </c>
    </row>
    <row r="35" spans="2:9" x14ac:dyDescent="0.2">
      <c r="B35" s="13" t="s">
        <v>36</v>
      </c>
      <c r="C35" s="11"/>
      <c r="D35" s="15">
        <v>174894</v>
      </c>
      <c r="E35" s="16">
        <v>-55000</v>
      </c>
      <c r="F35" s="15">
        <f t="shared" si="8"/>
        <v>119894</v>
      </c>
      <c r="G35" s="16">
        <v>10000</v>
      </c>
      <c r="H35" s="16">
        <v>10000</v>
      </c>
      <c r="I35" s="16">
        <f t="shared" si="6"/>
        <v>109894</v>
      </c>
    </row>
    <row r="36" spans="2:9" x14ac:dyDescent="0.2">
      <c r="B36" s="13" t="s">
        <v>37</v>
      </c>
      <c r="C36" s="11"/>
      <c r="D36" s="15">
        <v>48023</v>
      </c>
      <c r="E36" s="16">
        <v>60</v>
      </c>
      <c r="F36" s="15">
        <f t="shared" si="8"/>
        <v>48083</v>
      </c>
      <c r="G36" s="16">
        <v>2295.66</v>
      </c>
      <c r="H36" s="16">
        <v>884.5</v>
      </c>
      <c r="I36" s="16">
        <f t="shared" si="6"/>
        <v>45787.34</v>
      </c>
    </row>
    <row r="37" spans="2:9" x14ac:dyDescent="0.2">
      <c r="B37" s="13" t="s">
        <v>38</v>
      </c>
      <c r="C37" s="11"/>
      <c r="D37" s="15">
        <v>123901</v>
      </c>
      <c r="E37" s="16">
        <v>4159.95</v>
      </c>
      <c r="F37" s="15">
        <f t="shared" si="8"/>
        <v>128060.95</v>
      </c>
      <c r="G37" s="16">
        <v>7272.33</v>
      </c>
      <c r="H37" s="16">
        <v>7272.33</v>
      </c>
      <c r="I37" s="16">
        <f t="shared" si="6"/>
        <v>120788.62</v>
      </c>
    </row>
    <row r="38" spans="2:9" x14ac:dyDescent="0.2">
      <c r="B38" s="13" t="s">
        <v>39</v>
      </c>
      <c r="C38" s="11"/>
      <c r="D38" s="15">
        <v>2289706</v>
      </c>
      <c r="E38" s="16">
        <v>0</v>
      </c>
      <c r="F38" s="15">
        <f t="shared" si="8"/>
        <v>2289706</v>
      </c>
      <c r="G38" s="16">
        <v>360915.5</v>
      </c>
      <c r="H38" s="16">
        <v>241596.5</v>
      </c>
      <c r="I38" s="16">
        <f t="shared" si="6"/>
        <v>1928790.5</v>
      </c>
    </row>
    <row r="39" spans="2:9" ht="25.5" customHeight="1" x14ac:dyDescent="0.2">
      <c r="B39" s="37" t="s">
        <v>40</v>
      </c>
      <c r="C39" s="38"/>
      <c r="D39" s="15">
        <f t="shared" ref="D39:I39" si="9">SUM(D40:D48)</f>
        <v>0</v>
      </c>
      <c r="E39" s="15">
        <f t="shared" si="9"/>
        <v>0</v>
      </c>
      <c r="F39" s="15">
        <f>SUM(F40:F48)</f>
        <v>0</v>
      </c>
      <c r="G39" s="15">
        <f t="shared" si="9"/>
        <v>0</v>
      </c>
      <c r="H39" s="15">
        <f t="shared" si="9"/>
        <v>0</v>
      </c>
      <c r="I39" s="15">
        <f t="shared" si="9"/>
        <v>0</v>
      </c>
    </row>
    <row r="40" spans="2:9" x14ac:dyDescent="0.2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/>
      <c r="E43" s="16"/>
      <c r="F43" s="15">
        <f t="shared" si="10"/>
        <v>0</v>
      </c>
      <c r="G43" s="16"/>
      <c r="H43" s="16"/>
      <c r="I43" s="16">
        <f t="shared" si="6"/>
        <v>0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37" t="s">
        <v>50</v>
      </c>
      <c r="C49" s="38"/>
      <c r="D49" s="15">
        <f t="shared" ref="D49:I49" si="11">SUM(D50:D58)</f>
        <v>694014</v>
      </c>
      <c r="E49" s="15">
        <f t="shared" si="11"/>
        <v>0</v>
      </c>
      <c r="F49" s="15">
        <f t="shared" si="11"/>
        <v>694014</v>
      </c>
      <c r="G49" s="15">
        <f t="shared" si="11"/>
        <v>0</v>
      </c>
      <c r="H49" s="15">
        <f t="shared" si="11"/>
        <v>0</v>
      </c>
      <c r="I49" s="15">
        <f t="shared" si="11"/>
        <v>694014</v>
      </c>
    </row>
    <row r="50" spans="2:9" x14ac:dyDescent="0.2">
      <c r="B50" s="13" t="s">
        <v>51</v>
      </c>
      <c r="C50" s="11"/>
      <c r="D50" s="15"/>
      <c r="E50" s="16"/>
      <c r="F50" s="15">
        <f t="shared" si="10"/>
        <v>0</v>
      </c>
      <c r="G50" s="16"/>
      <c r="H50" s="16"/>
      <c r="I50" s="16">
        <f t="shared" si="6"/>
        <v>0</v>
      </c>
    </row>
    <row r="51" spans="2:9" x14ac:dyDescent="0.2">
      <c r="B51" s="13" t="s">
        <v>52</v>
      </c>
      <c r="C51" s="11"/>
      <c r="D51" s="15">
        <v>694014</v>
      </c>
      <c r="E51" s="16">
        <v>0</v>
      </c>
      <c r="F51" s="15">
        <f t="shared" si="10"/>
        <v>694014</v>
      </c>
      <c r="G51" s="16">
        <v>0</v>
      </c>
      <c r="H51" s="16">
        <v>0</v>
      </c>
      <c r="I51" s="16">
        <f t="shared" si="6"/>
        <v>694014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37" t="s">
        <v>64</v>
      </c>
      <c r="C63" s="38"/>
      <c r="D63" s="15">
        <f>SUM(D64:D71)</f>
        <v>0</v>
      </c>
      <c r="E63" s="15">
        <f>SUM(E64:E71)</f>
        <v>7442.9</v>
      </c>
      <c r="F63" s="15">
        <f>F64+F65+F66+F67+F68+F70+F71</f>
        <v>7442.9</v>
      </c>
      <c r="G63" s="15">
        <f>SUM(G64:G71)</f>
        <v>0</v>
      </c>
      <c r="H63" s="15">
        <f>SUM(H64:H71)</f>
        <v>0</v>
      </c>
      <c r="I63" s="16">
        <f t="shared" si="6"/>
        <v>7442.9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>
        <v>0</v>
      </c>
      <c r="E71" s="16">
        <v>7442.9</v>
      </c>
      <c r="F71" s="15">
        <f t="shared" si="10"/>
        <v>7442.9</v>
      </c>
      <c r="G71" s="16">
        <v>0</v>
      </c>
      <c r="H71" s="16">
        <v>0</v>
      </c>
      <c r="I71" s="16">
        <f t="shared" si="6"/>
        <v>7442.9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34063135</v>
      </c>
      <c r="E85" s="21">
        <f>E86+E104+E94+E114+E124+E134+E138+E147+E151</f>
        <v>2.9103830456733704E-11</v>
      </c>
      <c r="F85" s="21">
        <f t="shared" si="12"/>
        <v>34063134.999999993</v>
      </c>
      <c r="G85" s="21">
        <f>G86+G104+G94+G114+G124+G134+G138+G147+G151</f>
        <v>7432485.9399999995</v>
      </c>
      <c r="H85" s="21">
        <f>H86+H104+H94+H114+H124+H134+H138+H147+H151</f>
        <v>5880026.1999999993</v>
      </c>
      <c r="I85" s="21">
        <f t="shared" si="12"/>
        <v>26630649.059999995</v>
      </c>
    </row>
    <row r="86" spans="2:9" x14ac:dyDescent="0.2">
      <c r="B86" s="3" t="s">
        <v>12</v>
      </c>
      <c r="C86" s="9"/>
      <c r="D86" s="15">
        <f>SUM(D87:D93)</f>
        <v>30459116</v>
      </c>
      <c r="E86" s="15">
        <f>SUM(E87:E93)</f>
        <v>257912.00000000003</v>
      </c>
      <c r="F86" s="15">
        <f>SUM(F87:F93)</f>
        <v>30717027.999999996</v>
      </c>
      <c r="G86" s="15">
        <f>SUM(G87:G93)</f>
        <v>6956719.9399999995</v>
      </c>
      <c r="H86" s="15">
        <f>SUM(H87:H93)</f>
        <v>5806815.1099999994</v>
      </c>
      <c r="I86" s="16">
        <f t="shared" ref="I86:I149" si="13">F86-G86</f>
        <v>23760308.059999995</v>
      </c>
    </row>
    <row r="87" spans="2:9" x14ac:dyDescent="0.2">
      <c r="B87" s="13" t="s">
        <v>13</v>
      </c>
      <c r="C87" s="11"/>
      <c r="D87" s="15">
        <v>20491179</v>
      </c>
      <c r="E87" s="16">
        <v>504009.65</v>
      </c>
      <c r="F87" s="15">
        <f t="shared" ref="F87:F103" si="14">D87+E87</f>
        <v>20995188.649999999</v>
      </c>
      <c r="G87" s="16">
        <v>5466239.75</v>
      </c>
      <c r="H87" s="16">
        <v>4562356.5999999996</v>
      </c>
      <c r="I87" s="16">
        <f t="shared" si="13"/>
        <v>15528948.899999999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>
        <v>3433846</v>
      </c>
      <c r="E89" s="16">
        <v>-264468.24</v>
      </c>
      <c r="F89" s="15">
        <f t="shared" si="14"/>
        <v>3169377.76</v>
      </c>
      <c r="G89" s="16">
        <v>8187.22</v>
      </c>
      <c r="H89" s="16">
        <v>8187.22</v>
      </c>
      <c r="I89" s="16">
        <f t="shared" si="13"/>
        <v>3161190.5399999996</v>
      </c>
    </row>
    <row r="90" spans="2:9" x14ac:dyDescent="0.2">
      <c r="B90" s="13" t="s">
        <v>16</v>
      </c>
      <c r="C90" s="11"/>
      <c r="D90" s="15">
        <v>4464798</v>
      </c>
      <c r="E90" s="16">
        <v>15456.52</v>
      </c>
      <c r="F90" s="15">
        <f t="shared" si="14"/>
        <v>4480254.5199999996</v>
      </c>
      <c r="G90" s="16">
        <v>1032812.2</v>
      </c>
      <c r="H90" s="16">
        <v>861540.43</v>
      </c>
      <c r="I90" s="16">
        <f t="shared" si="13"/>
        <v>3447442.3199999994</v>
      </c>
    </row>
    <row r="91" spans="2:9" x14ac:dyDescent="0.2">
      <c r="B91" s="13" t="s">
        <v>17</v>
      </c>
      <c r="C91" s="11"/>
      <c r="D91" s="15">
        <v>2069293</v>
      </c>
      <c r="E91" s="16">
        <v>2914.07</v>
      </c>
      <c r="F91" s="15">
        <f t="shared" si="14"/>
        <v>2072207.07</v>
      </c>
      <c r="G91" s="16">
        <v>449480.77</v>
      </c>
      <c r="H91" s="16">
        <v>374730.86</v>
      </c>
      <c r="I91" s="16">
        <f t="shared" si="13"/>
        <v>1622726.3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693015</v>
      </c>
      <c r="E94" s="15">
        <f>SUM(E95:E103)</f>
        <v>-120466.88</v>
      </c>
      <c r="F94" s="15">
        <f>SUM(F95:F103)</f>
        <v>572548.12</v>
      </c>
      <c r="G94" s="15">
        <f>SUM(G95:G103)</f>
        <v>54350.67</v>
      </c>
      <c r="H94" s="15">
        <f>SUM(H95:H103)</f>
        <v>250</v>
      </c>
      <c r="I94" s="16">
        <f t="shared" si="13"/>
        <v>518197.45</v>
      </c>
    </row>
    <row r="95" spans="2:9" x14ac:dyDescent="0.2">
      <c r="B95" s="13" t="s">
        <v>21</v>
      </c>
      <c r="C95" s="11"/>
      <c r="D95" s="15">
        <v>211360</v>
      </c>
      <c r="E95" s="16">
        <v>-73000</v>
      </c>
      <c r="F95" s="15">
        <f t="shared" si="14"/>
        <v>138360</v>
      </c>
      <c r="G95" s="16">
        <v>4972</v>
      </c>
      <c r="H95" s="16">
        <v>0</v>
      </c>
      <c r="I95" s="16">
        <f t="shared" si="13"/>
        <v>133388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>
        <v>140532</v>
      </c>
      <c r="E98" s="16">
        <v>-22000</v>
      </c>
      <c r="F98" s="15">
        <f t="shared" si="14"/>
        <v>118532</v>
      </c>
      <c r="G98" s="16">
        <v>0</v>
      </c>
      <c r="H98" s="16">
        <v>0</v>
      </c>
      <c r="I98" s="16">
        <f t="shared" si="13"/>
        <v>118532</v>
      </c>
    </row>
    <row r="99" spans="2:9" x14ac:dyDescent="0.2">
      <c r="B99" s="13" t="s">
        <v>25</v>
      </c>
      <c r="C99" s="11"/>
      <c r="D99" s="15">
        <v>17212</v>
      </c>
      <c r="E99" s="16">
        <v>0</v>
      </c>
      <c r="F99" s="15">
        <f t="shared" si="14"/>
        <v>17212</v>
      </c>
      <c r="G99" s="16">
        <v>0</v>
      </c>
      <c r="H99" s="16">
        <v>0</v>
      </c>
      <c r="I99" s="16">
        <f t="shared" si="13"/>
        <v>17212</v>
      </c>
    </row>
    <row r="100" spans="2:9" x14ac:dyDescent="0.2">
      <c r="B100" s="13" t="s">
        <v>26</v>
      </c>
      <c r="C100" s="11"/>
      <c r="D100" s="15">
        <v>240000</v>
      </c>
      <c r="E100" s="16">
        <v>0</v>
      </c>
      <c r="F100" s="15">
        <f t="shared" si="14"/>
        <v>240000</v>
      </c>
      <c r="G100" s="16">
        <v>49378.67</v>
      </c>
      <c r="H100" s="16">
        <v>250</v>
      </c>
      <c r="I100" s="16">
        <f t="shared" si="13"/>
        <v>190621.33000000002</v>
      </c>
    </row>
    <row r="101" spans="2:9" x14ac:dyDescent="0.2">
      <c r="B101" s="13" t="s">
        <v>27</v>
      </c>
      <c r="C101" s="11"/>
      <c r="D101" s="15">
        <v>48854</v>
      </c>
      <c r="E101" s="16">
        <v>-22466.880000000001</v>
      </c>
      <c r="F101" s="15">
        <f t="shared" si="14"/>
        <v>26387.119999999999</v>
      </c>
      <c r="G101" s="16">
        <v>0</v>
      </c>
      <c r="H101" s="16">
        <v>0</v>
      </c>
      <c r="I101" s="16">
        <f t="shared" si="13"/>
        <v>26387.119999999999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>
        <v>35057</v>
      </c>
      <c r="E103" s="16">
        <v>-3000</v>
      </c>
      <c r="F103" s="15">
        <f t="shared" si="14"/>
        <v>32057</v>
      </c>
      <c r="G103" s="16">
        <v>0</v>
      </c>
      <c r="H103" s="16">
        <v>0</v>
      </c>
      <c r="I103" s="16">
        <f t="shared" si="13"/>
        <v>32057</v>
      </c>
    </row>
    <row r="104" spans="2:9" x14ac:dyDescent="0.2">
      <c r="B104" s="3" t="s">
        <v>30</v>
      </c>
      <c r="C104" s="9"/>
      <c r="D104" s="15">
        <f>SUM(D105:D113)</f>
        <v>2911004</v>
      </c>
      <c r="E104" s="15">
        <f>SUM(E105:E113)</f>
        <v>-137445.12</v>
      </c>
      <c r="F104" s="15">
        <f>SUM(F105:F113)</f>
        <v>2773558.88</v>
      </c>
      <c r="G104" s="15">
        <f>SUM(G105:G113)</f>
        <v>421415.33</v>
      </c>
      <c r="H104" s="15">
        <f>SUM(H105:H113)</f>
        <v>72961.09</v>
      </c>
      <c r="I104" s="16">
        <f t="shared" si="13"/>
        <v>2352143.5499999998</v>
      </c>
    </row>
    <row r="105" spans="2:9" x14ac:dyDescent="0.2">
      <c r="B105" s="13" t="s">
        <v>31</v>
      </c>
      <c r="C105" s="11"/>
      <c r="D105" s="15">
        <v>1054811</v>
      </c>
      <c r="E105" s="16">
        <v>-108105.81</v>
      </c>
      <c r="F105" s="16">
        <f>D105+E105</f>
        <v>946705.19</v>
      </c>
      <c r="G105" s="16">
        <v>211344.31</v>
      </c>
      <c r="H105" s="16">
        <v>54464.77</v>
      </c>
      <c r="I105" s="16">
        <f t="shared" si="13"/>
        <v>735360.87999999989</v>
      </c>
    </row>
    <row r="106" spans="2:9" x14ac:dyDescent="0.2">
      <c r="B106" s="13" t="s">
        <v>32</v>
      </c>
      <c r="C106" s="11"/>
      <c r="D106" s="15">
        <v>61495</v>
      </c>
      <c r="E106" s="16">
        <v>0</v>
      </c>
      <c r="F106" s="16">
        <f t="shared" ref="F106:F113" si="15">D106+E106</f>
        <v>61495</v>
      </c>
      <c r="G106" s="16">
        <v>0</v>
      </c>
      <c r="H106" s="16">
        <v>0</v>
      </c>
      <c r="I106" s="16">
        <f t="shared" si="13"/>
        <v>61495</v>
      </c>
    </row>
    <row r="107" spans="2:9" x14ac:dyDescent="0.2">
      <c r="B107" s="13" t="s">
        <v>33</v>
      </c>
      <c r="C107" s="11"/>
      <c r="D107" s="15">
        <v>647000</v>
      </c>
      <c r="E107" s="16">
        <v>33040.74</v>
      </c>
      <c r="F107" s="16">
        <f t="shared" si="15"/>
        <v>680040.74</v>
      </c>
      <c r="G107" s="16">
        <v>163135.85999999999</v>
      </c>
      <c r="H107" s="16">
        <v>0</v>
      </c>
      <c r="I107" s="16">
        <f t="shared" si="13"/>
        <v>516904.88</v>
      </c>
    </row>
    <row r="108" spans="2:9" x14ac:dyDescent="0.2">
      <c r="B108" s="13" t="s">
        <v>34</v>
      </c>
      <c r="C108" s="11"/>
      <c r="D108" s="15">
        <v>213000</v>
      </c>
      <c r="E108" s="16">
        <v>0</v>
      </c>
      <c r="F108" s="16">
        <f t="shared" si="15"/>
        <v>213000</v>
      </c>
      <c r="G108" s="16">
        <v>2714.69</v>
      </c>
      <c r="H108" s="16">
        <v>0</v>
      </c>
      <c r="I108" s="16">
        <f t="shared" si="13"/>
        <v>210285.31</v>
      </c>
    </row>
    <row r="109" spans="2:9" x14ac:dyDescent="0.2">
      <c r="B109" s="13" t="s">
        <v>35</v>
      </c>
      <c r="C109" s="11"/>
      <c r="D109" s="15">
        <v>102416</v>
      </c>
      <c r="E109" s="16">
        <v>-11600</v>
      </c>
      <c r="F109" s="16">
        <f t="shared" si="15"/>
        <v>90816</v>
      </c>
      <c r="G109" s="16">
        <v>23970</v>
      </c>
      <c r="H109" s="16">
        <v>0</v>
      </c>
      <c r="I109" s="16">
        <f t="shared" si="13"/>
        <v>66846</v>
      </c>
    </row>
    <row r="110" spans="2:9" x14ac:dyDescent="0.2">
      <c r="B110" s="13" t="s">
        <v>36</v>
      </c>
      <c r="C110" s="11"/>
      <c r="D110" s="15">
        <v>150894</v>
      </c>
      <c r="E110" s="16">
        <v>-55000</v>
      </c>
      <c r="F110" s="16">
        <f t="shared" si="15"/>
        <v>95894</v>
      </c>
      <c r="G110" s="16">
        <v>10000</v>
      </c>
      <c r="H110" s="16">
        <v>10000</v>
      </c>
      <c r="I110" s="16">
        <f t="shared" si="13"/>
        <v>85894</v>
      </c>
    </row>
    <row r="111" spans="2:9" x14ac:dyDescent="0.2">
      <c r="B111" s="13" t="s">
        <v>37</v>
      </c>
      <c r="C111" s="11"/>
      <c r="D111" s="15">
        <v>23023</v>
      </c>
      <c r="E111" s="16">
        <v>60</v>
      </c>
      <c r="F111" s="16">
        <f t="shared" si="15"/>
        <v>23083</v>
      </c>
      <c r="G111" s="16">
        <v>2295.65</v>
      </c>
      <c r="H111" s="16">
        <v>884.5</v>
      </c>
      <c r="I111" s="16">
        <f t="shared" si="13"/>
        <v>20787.349999999999</v>
      </c>
    </row>
    <row r="112" spans="2:9" x14ac:dyDescent="0.2">
      <c r="B112" s="13" t="s">
        <v>38</v>
      </c>
      <c r="C112" s="11"/>
      <c r="D112" s="15">
        <v>101201</v>
      </c>
      <c r="E112" s="16">
        <v>4159.95</v>
      </c>
      <c r="F112" s="16">
        <f t="shared" si="15"/>
        <v>105360.95</v>
      </c>
      <c r="G112" s="16">
        <v>7272.32</v>
      </c>
      <c r="H112" s="16">
        <v>7272.32</v>
      </c>
      <c r="I112" s="16">
        <f t="shared" si="13"/>
        <v>98088.63</v>
      </c>
    </row>
    <row r="113" spans="2:9" x14ac:dyDescent="0.2">
      <c r="B113" s="13" t="s">
        <v>39</v>
      </c>
      <c r="C113" s="11"/>
      <c r="D113" s="15">
        <v>557164</v>
      </c>
      <c r="E113" s="16">
        <v>0</v>
      </c>
      <c r="F113" s="16">
        <f t="shared" si="15"/>
        <v>557164</v>
      </c>
      <c r="G113" s="16">
        <v>682.5</v>
      </c>
      <c r="H113" s="16">
        <v>339.5</v>
      </c>
      <c r="I113" s="16">
        <f t="shared" si="13"/>
        <v>556481.5</v>
      </c>
    </row>
    <row r="114" spans="2:9" ht="25.5" customHeight="1" x14ac:dyDescent="0.2">
      <c r="B114" s="37" t="s">
        <v>40</v>
      </c>
      <c r="C114" s="38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75571151</v>
      </c>
      <c r="E160" s="14">
        <f t="shared" si="21"/>
        <v>7442.9</v>
      </c>
      <c r="F160" s="14">
        <f t="shared" si="21"/>
        <v>75578593.899999991</v>
      </c>
      <c r="G160" s="14">
        <f t="shared" si="21"/>
        <v>15570410.009999998</v>
      </c>
      <c r="H160" s="14">
        <f t="shared" si="21"/>
        <v>12191426.66</v>
      </c>
      <c r="I160" s="14">
        <f t="shared" si="21"/>
        <v>60008183.890000001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Utsh</cp:lastModifiedBy>
  <cp:lastPrinted>2016-12-20T19:53:14Z</cp:lastPrinted>
  <dcterms:created xsi:type="dcterms:W3CDTF">2016-10-11T20:25:15Z</dcterms:created>
  <dcterms:modified xsi:type="dcterms:W3CDTF">2025-04-10T19:20:31Z</dcterms:modified>
</cp:coreProperties>
</file>